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asmawan\Downloads\"/>
    </mc:Choice>
  </mc:AlternateContent>
  <xr:revisionPtr revIDLastSave="0" documentId="13_ncr:1_{1850C6C1-A08F-441C-838B-EB732BA26CE9}" xr6:coauthVersionLast="44" xr6:coauthVersionMax="44" xr10:uidLastSave="{00000000-0000-0000-0000-000000000000}"/>
  <bookViews>
    <workbookView xWindow="-120" yWindow="-120" windowWidth="38640" windowHeight="21240" xr2:uid="{7F2A220B-F186-4FDC-AD22-C0FB5213B7D2}"/>
  </bookViews>
  <sheets>
    <sheet name="Bike projects" sheetId="1" r:id="rId1"/>
    <sheet name="Ped Proje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E14" i="2"/>
  <c r="F3" i="2" l="1"/>
  <c r="F4" i="2"/>
  <c r="F5" i="2"/>
  <c r="F6" i="2"/>
  <c r="F14" i="2" l="1"/>
  <c r="I8" i="2"/>
  <c r="K8" i="2" s="1"/>
  <c r="M8" i="2" s="1"/>
  <c r="O8" i="2" s="1"/>
  <c r="H8" i="2"/>
  <c r="J8" i="2" s="1"/>
  <c r="L8" i="2" s="1"/>
  <c r="N8" i="2" s="1"/>
  <c r="G7" i="2"/>
  <c r="H7" i="2" s="1"/>
  <c r="I7" i="2" s="1"/>
  <c r="J7" i="2" s="1"/>
  <c r="K7" i="2" s="1"/>
  <c r="L7" i="2" s="1"/>
  <c r="M7" i="2" s="1"/>
  <c r="N7" i="2" s="1"/>
  <c r="O7" i="2" s="1"/>
  <c r="G6" i="2"/>
  <c r="H6" i="2" s="1"/>
  <c r="I6" i="2" s="1"/>
  <c r="J6" i="2" s="1"/>
  <c r="K6" i="2" s="1"/>
  <c r="L6" i="2" s="1"/>
  <c r="M6" i="2" s="1"/>
  <c r="N6" i="2" s="1"/>
  <c r="O6" i="2" s="1"/>
  <c r="G5" i="2"/>
  <c r="H5" i="2" s="1"/>
  <c r="I5" i="2" s="1"/>
  <c r="J5" i="2" s="1"/>
  <c r="K5" i="2" s="1"/>
  <c r="L5" i="2" s="1"/>
  <c r="M5" i="2" s="1"/>
  <c r="N5" i="2" s="1"/>
  <c r="O5" i="2" s="1"/>
  <c r="G3" i="2"/>
  <c r="H3" i="2" l="1"/>
  <c r="G4" i="2"/>
  <c r="H4" i="2" s="1"/>
  <c r="I4" i="2" s="1"/>
  <c r="J4" i="2" s="1"/>
  <c r="K4" i="2" s="1"/>
  <c r="L4" i="2" s="1"/>
  <c r="M4" i="2" s="1"/>
  <c r="N4" i="2" s="1"/>
  <c r="O4" i="2" s="1"/>
  <c r="I3" i="2" l="1"/>
  <c r="H14" i="2"/>
  <c r="G14" i="2"/>
  <c r="J3" i="2" l="1"/>
  <c r="I14" i="2"/>
  <c r="J14" i="2" l="1"/>
  <c r="K3" i="2"/>
  <c r="K14" i="2" l="1"/>
  <c r="L3" i="2"/>
  <c r="M3" i="2" l="1"/>
  <c r="L14" i="2"/>
  <c r="N3" i="2" l="1"/>
  <c r="M14" i="2"/>
  <c r="N14" i="2" l="1"/>
  <c r="O3" i="2"/>
  <c r="O14" i="2" s="1"/>
</calcChain>
</file>

<file path=xl/sharedStrings.xml><?xml version="1.0" encoding="utf-8"?>
<sst xmlns="http://schemas.openxmlformats.org/spreadsheetml/2006/main" count="223" uniqueCount="171">
  <si>
    <t>Suburb</t>
  </si>
  <si>
    <t>Project</t>
  </si>
  <si>
    <t>Type</t>
  </si>
  <si>
    <t>Description</t>
  </si>
  <si>
    <t>2019_20</t>
  </si>
  <si>
    <t>2022_23
One</t>
  </si>
  <si>
    <t>2023_24
Two</t>
  </si>
  <si>
    <t>2024_25
Three</t>
  </si>
  <si>
    <t>2025_26
Four</t>
  </si>
  <si>
    <t>2026_27
Five</t>
  </si>
  <si>
    <t>2027_28
Six</t>
  </si>
  <si>
    <t>2028_29
Seven</t>
  </si>
  <si>
    <t>2029_30
Eight</t>
  </si>
  <si>
    <t>2030_31 
Nine</t>
  </si>
  <si>
    <t>2031_32 
Ten</t>
  </si>
  <si>
    <t>All</t>
  </si>
  <si>
    <t>Minor infrastructure works and planning</t>
  </si>
  <si>
    <t xml:space="preserve">Small infrastructure and planning for future works (e.g. bollards, small concrete works, design work), Post Implementation engagement activities </t>
  </si>
  <si>
    <t xml:space="preserve">Annual Bicycle Parking </t>
  </si>
  <si>
    <t xml:space="preserve">Bicycle Parking </t>
  </si>
  <si>
    <t>Provide bike parking for at least 200 bikes per annum</t>
  </si>
  <si>
    <t xml:space="preserve">Pascoe Vale </t>
  </si>
  <si>
    <t>Craigieburn Shared Path - Devon Road to Bothwell Street</t>
  </si>
  <si>
    <t>New Shared Path</t>
  </si>
  <si>
    <t>Off street shared path adjacent to Craigieburn Railway.</t>
  </si>
  <si>
    <t>External Funding Obtained</t>
  </si>
  <si>
    <t>Craigieburn Shared Path - Bothwell Street to Gaffney Street</t>
  </si>
  <si>
    <t>Off road shared path adjacent to Craigieburn Railway.</t>
  </si>
  <si>
    <t>Glenroy</t>
  </si>
  <si>
    <t>Craigieburn Shared Path (Stage 4) - Glenroy Road to Barina Street (link to LXRP works at activity centre)</t>
  </si>
  <si>
    <t>1km - 3m wide shared path adjacent to Craigieburn Railway. Retaining wall at southern section</t>
  </si>
  <si>
    <t>Craigieburn Shared Path - Linking Western Ring Road Trail to Glenroy activity centre (dependant on LXRP works)</t>
  </si>
  <si>
    <t>800m long - 3m wide - Concrete shared path. Pole mounted solar lights</t>
  </si>
  <si>
    <t>Brunswick</t>
  </si>
  <si>
    <t>Dawson Street separated bike Lanes  - Upfield Path to Barry Street</t>
  </si>
  <si>
    <t>separated on-road bike lanes</t>
  </si>
  <si>
    <t>Install barrier treatments between car and bike lane</t>
  </si>
  <si>
    <t>O'Hea Street Bike Path Extension - Sussex to Derby Street</t>
  </si>
  <si>
    <t>Separated on-road Bike Lanes</t>
  </si>
  <si>
    <t>300m of barrier treatments between car and bike lane. Modification of Sussex Street traffic signals</t>
  </si>
  <si>
    <t>Coburg</t>
  </si>
  <si>
    <t>Harding Street Bridge Replacement for the Merri Creek Trail</t>
  </si>
  <si>
    <t>Bridge and access paths</t>
  </si>
  <si>
    <t>Construct a new bridge over Merri Creek and upgrade access paths linking bridge to Harding Street, Kendall St and Merri Creek Trail</t>
  </si>
  <si>
    <t>Seek external funding</t>
  </si>
  <si>
    <t>Intersection Upgrade</t>
  </si>
  <si>
    <t>De Carle Street separated Bike Lanes - The Avenue to Moreland Road</t>
  </si>
  <si>
    <t>De Carle separated lanes</t>
  </si>
  <si>
    <t>Separated lanes from The Avenue to Moreland Road</t>
  </si>
  <si>
    <t>Carry Forward Funding Obtained</t>
  </si>
  <si>
    <t>Additional Staff</t>
  </si>
  <si>
    <t xml:space="preserve">Engagement officer </t>
  </si>
  <si>
    <t>Fawkner</t>
  </si>
  <si>
    <t xml:space="preserve">Fawkner Cycling Route(s) </t>
  </si>
  <si>
    <t>Intersection upgrade, Bicycle Wayfinding</t>
  </si>
  <si>
    <t>Consult with the Fawkner community to work out preferred cycling route(s) and infrastructure required to support these routes (additional funding likely required once projects are known)</t>
  </si>
  <si>
    <t>Brunswick East</t>
  </si>
  <si>
    <t xml:space="preserve">Lygon St - Capital City Trail Crossing </t>
  </si>
  <si>
    <t>Upgrade crossing to manage high volumes of pedestrians and cyclists</t>
  </si>
  <si>
    <t xml:space="preserve">Albert to Wilkinson Street Path Widening and Refuge Island - Upfield Shared Path Upgrade </t>
  </si>
  <si>
    <t>Refuge Island</t>
  </si>
  <si>
    <t>Refuge island on Albert Street, Brunswick. Path widening from  Albert Street to Wilkinson Street</t>
  </si>
  <si>
    <t>Brunswick West</t>
  </si>
  <si>
    <t>Hopetoun Bridge to Moreland Road Shared Path - Increase access to the Moonee Ponds Creek - island on Moreland Road</t>
  </si>
  <si>
    <t>200m long - 3m wide - Connect the new bridge across the Moonee Ponds Creek to Moreland Road Via the Hopetoun Avenue</t>
  </si>
  <si>
    <t>Merri Trail - Sumner Park to Capital City Trail Flood Mitigation - Bridge across Merri Creek into Darebin</t>
  </si>
  <si>
    <t>Bridge across Merri Creek into Darebin - Alternative Merri Creek Trail alignment to manage flood risks and soil deposition. Funding allocated for potential works for the flooding on the Moreland side (e.g. boardwalk)</t>
  </si>
  <si>
    <t>Additional funding from Council could be required</t>
  </si>
  <si>
    <t>Reynolds Parade seperated Lanes - York Street Traffic Management - Bell Street intersection Upgrade - Links O'Hea Street to Moonee Ponds Creek Trail via Pascoe Vale. Provides alternative north south route to Melville Road</t>
  </si>
  <si>
    <t>seperated On-Road Bike Lanes</t>
  </si>
  <si>
    <r>
      <t xml:space="preserve">830m legth - 300mm wide barrier treatments between car and bike lane Reynolds. Instersection Upgrade Bell Street. Traffic calming on York Street </t>
    </r>
    <r>
      <rPr>
        <b/>
        <sz val="14"/>
        <color rgb="FF000000"/>
        <rFont val="Calibri"/>
        <family val="2"/>
      </rPr>
      <t>Impact: possible signifcant loss of parking</t>
    </r>
  </si>
  <si>
    <t xml:space="preserve">Batman Avenue Shared Path / shared zone - Upfield shared path upgrade </t>
  </si>
  <si>
    <t>110m path - 3m wide / or shared zone</t>
  </si>
  <si>
    <t>Glenroy / Fawkner</t>
  </si>
  <si>
    <t>Sages Road Shared Path - Upfield Shared Path</t>
  </si>
  <si>
    <t>Construct shared path adjacent Sages Rd, Fawkner. Moves a section of Upfield route off mixed traffic street. Improves walking routes to Gowrie Railway Station</t>
  </si>
  <si>
    <t>Merri Creek Path Widening - Clara Street (moreland Road underpass)</t>
  </si>
  <si>
    <t>Upgrade Shared Path</t>
  </si>
  <si>
    <t xml:space="preserve">3m wide path - 100m legth Clara Street - 40m legth widing narrow section of Merri Creek Path. </t>
  </si>
  <si>
    <t>Pascoe Vale South</t>
  </si>
  <si>
    <t xml:space="preserve">CitiLink Shared Path - Moreland Road to Reynard Street - Access to Moonee Ponds Creek Trail via Hoptoun Bridge </t>
  </si>
  <si>
    <t>3m wide path from Moreland Road to Reynard Street on the east side of CItiLink</t>
  </si>
  <si>
    <t>Gowanbrae</t>
  </si>
  <si>
    <t>Primula Bvd Shared Path (north of Adelaide Bvd)</t>
  </si>
  <si>
    <t>320m - 2.5m wide shared path</t>
  </si>
  <si>
    <t>Glenroy Road Shared Path - Cardinal Road to West Street activity centre</t>
  </si>
  <si>
    <t xml:space="preserve">Upgrade Footpath 860m  to shared path standard on Glenroy Rd between Cardinal Rd and West St </t>
  </si>
  <si>
    <t>Pascoe Vale</t>
  </si>
  <si>
    <t>Coonans Road seperated Lanes</t>
  </si>
  <si>
    <r>
      <t xml:space="preserve">Install barrier treatments between car and bike lane. </t>
    </r>
    <r>
      <rPr>
        <b/>
        <sz val="14"/>
        <color rgb="FF000000"/>
        <rFont val="Calibri"/>
        <family val="2"/>
      </rPr>
      <t>Impact: possible signifcant loss of parking</t>
    </r>
  </si>
  <si>
    <t>Victoria Street seperated Lanes - Pearson Street to Upfield SUP</t>
  </si>
  <si>
    <r>
      <t xml:space="preserve">Install barrier treatments between car and bike lane - Pearson Street o Upfield SUP. </t>
    </r>
    <r>
      <rPr>
        <b/>
        <sz val="14"/>
        <color rgb="FF000000"/>
        <rFont val="Calibri"/>
        <family val="2"/>
      </rPr>
      <t>Impact: signifcant loss of parking</t>
    </r>
  </si>
  <si>
    <t>Blyth Street Bike Corridor - Sydney Rd to Merri Creek Trail (alternative streets should be considered)</t>
  </si>
  <si>
    <t>Separated On-Road Bike Lanes</t>
  </si>
  <si>
    <r>
      <t xml:space="preserve">Install barrier treatments between car and bike lane (consider Victoria Street for one direction). </t>
    </r>
    <r>
      <rPr>
        <b/>
        <sz val="14"/>
        <color rgb="FF000000"/>
        <rFont val="Calibri"/>
        <family val="2"/>
      </rPr>
      <t>Impact: signifcant loss of parking</t>
    </r>
  </si>
  <si>
    <t xml:space="preserve">Merri Trail Upgrade at Bowden Reserve - Improve access at Bell Street and grade of existing bridge </t>
  </si>
  <si>
    <t>Boardwalk and access paths</t>
  </si>
  <si>
    <t xml:space="preserve">Replace Non-DDA complaint boardwalk, construct new access paths to Nicholson St within Bowden Reserve to bypass flood prone Bell St underpass. </t>
  </si>
  <si>
    <t>Hadfield</t>
  </si>
  <si>
    <t>West Street Separated Bike Lanes - Boundary Road to Glenroy Road</t>
  </si>
  <si>
    <t>separated On-Road Bike Lanes</t>
  </si>
  <si>
    <r>
      <t xml:space="preserve">Separated bike lanes on West Street to local shopping area. </t>
    </r>
    <r>
      <rPr>
        <b/>
        <sz val="14"/>
        <color rgb="FF000000"/>
        <rFont val="Calibri"/>
        <family val="2"/>
      </rPr>
      <t>Impact: possible signifcant loss of parking</t>
    </r>
  </si>
  <si>
    <r>
      <t xml:space="preserve">Seperated bike lanes Kent Road - links with VicRoads works on Kent Road and Derby Street. Part of the Coburg to Glenroy Link. </t>
    </r>
    <r>
      <rPr>
        <b/>
        <sz val="14"/>
        <color rgb="FF000000"/>
        <rFont val="Calibri"/>
        <family val="2"/>
      </rPr>
      <t>Impact: traffic lanes reduced to typical local road width</t>
    </r>
  </si>
  <si>
    <t xml:space="preserve">Fawkner </t>
  </si>
  <si>
    <t>Fawkner Transport Study</t>
  </si>
  <si>
    <r>
      <t xml:space="preserve">Engagement to occur during MITS consultation to find walking and cycling projects for Fawkner. </t>
    </r>
    <r>
      <rPr>
        <b/>
        <sz val="14"/>
        <color rgb="FF000000"/>
        <rFont val="Calibri"/>
        <family val="2"/>
      </rPr>
      <t>Additional funding could be required depending on projects found during consultation</t>
    </r>
  </si>
  <si>
    <t>Glenlyon Road Bike Corridor - Sydney Road to Nicholson Street</t>
  </si>
  <si>
    <t>Lower street bike infrastuture creating a major East West route. Could consider alternative parallel street. Impact: possible signifcant loss of parking</t>
  </si>
  <si>
    <t xml:space="preserve">Coburg </t>
  </si>
  <si>
    <t>Harding Street Bike Corridor - Sydney Road to Merri Creek Shared Path</t>
  </si>
  <si>
    <t>Lower street bike infrastuture creating a major East West route. Could consider alternative parallel street. Impact: possible signifcant loss of parking, blue stone works greatly increases construction cost</t>
  </si>
  <si>
    <t>External funding likely required</t>
  </si>
  <si>
    <t>Munro Street Bike Corridor - Sydney Road to Rose Street</t>
  </si>
  <si>
    <t>Unknown</t>
  </si>
  <si>
    <t>Pascoe Street Bike Shared Path - Boundary Road to West Street to link to Westbreen PS School</t>
  </si>
  <si>
    <t xml:space="preserve">Improve bike access from existing shared path to School. </t>
  </si>
  <si>
    <t>Intersection upgrade</t>
  </si>
  <si>
    <t>Construct</t>
  </si>
  <si>
    <t>Design</t>
  </si>
  <si>
    <r>
      <t xml:space="preserve">Kent Road separated Bike Lane - KW Joyce to Cumberland Road </t>
    </r>
    <r>
      <rPr>
        <b/>
        <sz val="14"/>
        <color rgb="FF000000"/>
        <rFont val="Calibri"/>
        <family val="2"/>
      </rPr>
      <t>NOTE: TO BE CONFIRMED AT MARCH 2022 COUNCIL MEETING</t>
    </r>
  </si>
  <si>
    <t>10 Year Capital Works Program for pedestrians</t>
  </si>
  <si>
    <t>Key</t>
  </si>
  <si>
    <t>External</t>
  </si>
  <si>
    <t>Co-funded</t>
  </si>
  <si>
    <t>2020_21</t>
  </si>
  <si>
    <t>2021_22</t>
  </si>
  <si>
    <t>2022_23</t>
  </si>
  <si>
    <t>2023_24</t>
  </si>
  <si>
    <t>2024_25</t>
  </si>
  <si>
    <t>2025_26</t>
  </si>
  <si>
    <t>2026_27</t>
  </si>
  <si>
    <t>2027_28</t>
  </si>
  <si>
    <t>2028_29</t>
  </si>
  <si>
    <t>2029_30</t>
  </si>
  <si>
    <t>2030_31</t>
  </si>
  <si>
    <t>2031_32</t>
  </si>
  <si>
    <t>Annual DDA Upgrades/Improvements</t>
  </si>
  <si>
    <t>Footpath Upgrade</t>
  </si>
  <si>
    <t>Upgrade of the pedestrian network to meet DDA standards</t>
  </si>
  <si>
    <t>Annual DDA Upgrades/Improvements at shopping precincts</t>
  </si>
  <si>
    <t>Upgrade of the pedestrian network to meet DDA standards around shopping areas</t>
  </si>
  <si>
    <t>Annual Pedestrian Threshold Treatments</t>
  </si>
  <si>
    <t>Install threshold treatments to improve pedestrian access and slow traffic</t>
  </si>
  <si>
    <t>Annual Bus Stop Improvements</t>
  </si>
  <si>
    <t>Public Transport</t>
  </si>
  <si>
    <t xml:space="preserve">Upgrade of bus stops to improve access and provide shelter </t>
  </si>
  <si>
    <t>$74, 582</t>
  </si>
  <si>
    <t>Annual budget to upgrade roundabouts to improve access for pedestrians and cyclists</t>
  </si>
  <si>
    <t>Improve road marking/infrastructure for cyclists and pedestrians at existing roundabouts and work to replace the most dangerous existing roundabouts with more appropriate treatments</t>
  </si>
  <si>
    <t>Biennial Pedestrian Operated Signals</t>
  </si>
  <si>
    <t>New Traffic Signals</t>
  </si>
  <si>
    <t>Provide safer crossing locations for pedestrians (and sometimes cyclists)</t>
  </si>
  <si>
    <t>Stewart Street footpath widening (Nicholson St to Ryan St)</t>
  </si>
  <si>
    <t>New footpath</t>
  </si>
  <si>
    <t>New footpath on the southern side</t>
  </si>
  <si>
    <t>Design (managed by Urban Design)</t>
  </si>
  <si>
    <t>Construct (managed by Urban Design)</t>
  </si>
  <si>
    <t>Zebra Crossings at Intersections</t>
  </si>
  <si>
    <t xml:space="preserve">Zebra crossings at intersections to provide pedestrian priority </t>
  </si>
  <si>
    <t>Improve link from the Kingfisher Garden bridge to Brunswick East PS</t>
  </si>
  <si>
    <t>Walking path Upgrade ROW</t>
  </si>
  <si>
    <t>Walking route via  laneway</t>
  </si>
  <si>
    <t xml:space="preserve">New Footpath - Urquhart Street (Elm Grove to Sydney Rd) North Side - likely built by developer </t>
  </si>
  <si>
    <t>New Footpath</t>
  </si>
  <si>
    <t xml:space="preserve">Reconfigure car parking to create space, reconstruct kerb and channel, Construct a footpath near bluestone prison walls on north side of Urquhart St. </t>
  </si>
  <si>
    <t>Footpath - Pentridge Blvd (Champ Street to Wardens Walk) North side</t>
  </si>
  <si>
    <t>Construct a footpath near bluestone prison walls on north side of Pentridge Blvd</t>
  </si>
  <si>
    <t>Design - seek funding as an separate budget bid</t>
  </si>
  <si>
    <t>Construct - seek funding as an separate budget bid</t>
  </si>
  <si>
    <t>10 Year Capital Works Program for Bike Projects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</si>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</sst>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0CECE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7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4" fontId="4" fillId="3" borderId="6" xfId="1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5" fontId="4" fillId="5" borderId="6" xfId="0" applyNumberFormat="1" applyFont="1" applyFill="1" applyBorder="1" applyAlignment="1">
      <alignment vertical="top" wrapText="1"/>
    </xf>
    <xf numFmtId="165" fontId="4" fillId="3" borderId="6" xfId="0" applyNumberFormat="1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8" borderId="7" xfId="0" applyFont="1" applyFill="1" applyBorder="1" applyAlignment="1">
      <alignment vertical="top" wrapText="1"/>
    </xf>
    <xf numFmtId="0" fontId="4" fillId="8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64" fontId="4" fillId="0" borderId="14" xfId="1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  <xf numFmtId="165" fontId="3" fillId="3" borderId="6" xfId="0" applyNumberFormat="1" applyFont="1" applyFill="1" applyBorder="1" applyAlignment="1">
      <alignment horizontal="center" vertical="top" wrapText="1"/>
    </xf>
    <xf numFmtId="165" fontId="3" fillId="5" borderId="6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4" fillId="3" borderId="4" xfId="1" applyNumberFormat="1" applyFont="1" applyFill="1" applyBorder="1" applyAlignment="1">
      <alignment vertical="top" wrapText="1"/>
    </xf>
    <xf numFmtId="164" fontId="4" fillId="3" borderId="5" xfId="1" applyNumberFormat="1" applyFont="1" applyFill="1" applyBorder="1" applyAlignment="1">
      <alignment vertical="top" wrapText="1"/>
    </xf>
    <xf numFmtId="164" fontId="4" fillId="3" borderId="16" xfId="1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164" fontId="4" fillId="3" borderId="7" xfId="1" applyNumberFormat="1" applyFont="1" applyFill="1" applyBorder="1" applyAlignment="1">
      <alignment vertical="top" wrapText="1"/>
    </xf>
    <xf numFmtId="164" fontId="4" fillId="3" borderId="17" xfId="1" applyNumberFormat="1" applyFont="1" applyFill="1" applyBorder="1" applyAlignment="1">
      <alignment vertical="top" wrapText="1"/>
    </xf>
    <xf numFmtId="164" fontId="4" fillId="0" borderId="6" xfId="1" applyNumberFormat="1" applyFont="1" applyFill="1" applyBorder="1" applyAlignment="1">
      <alignment vertical="top" wrapText="1"/>
    </xf>
    <xf numFmtId="164" fontId="4" fillId="5" borderId="6" xfId="1" applyNumberFormat="1" applyFont="1" applyFill="1" applyBorder="1" applyAlignment="1">
      <alignment vertical="top" wrapText="1"/>
    </xf>
    <xf numFmtId="165" fontId="4" fillId="0" borderId="7" xfId="0" applyNumberFormat="1" applyFont="1" applyFill="1" applyBorder="1" applyAlignment="1">
      <alignment vertical="top" wrapText="1"/>
    </xf>
    <xf numFmtId="165" fontId="4" fillId="0" borderId="17" xfId="0" applyNumberFormat="1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 vertical="top" wrapText="1"/>
    </xf>
    <xf numFmtId="165" fontId="4" fillId="5" borderId="12" xfId="0" applyNumberFormat="1" applyFont="1" applyFill="1" applyBorder="1" applyAlignment="1">
      <alignment vertical="top" wrapText="1"/>
    </xf>
    <xf numFmtId="165" fontId="4" fillId="3" borderId="13" xfId="0" applyNumberFormat="1" applyFont="1" applyFill="1" applyBorder="1" applyAlignment="1">
      <alignment vertical="top" wrapText="1"/>
    </xf>
    <xf numFmtId="164" fontId="4" fillId="0" borderId="18" xfId="1" applyNumberFormat="1" applyFont="1" applyFill="1" applyBorder="1" applyAlignment="1">
      <alignment vertical="top" wrapText="1"/>
    </xf>
    <xf numFmtId="164" fontId="4" fillId="0" borderId="19" xfId="1" applyNumberFormat="1" applyFont="1" applyFill="1" applyBorder="1" applyAlignment="1">
      <alignment vertical="top" wrapText="1"/>
    </xf>
    <xf numFmtId="164" fontId="4" fillId="0" borderId="20" xfId="1" applyNumberFormat="1" applyFont="1" applyFill="1" applyBorder="1" applyAlignment="1">
      <alignment vertical="top" wrapText="1"/>
    </xf>
    <xf numFmtId="164" fontId="4" fillId="0" borderId="21" xfId="1" applyNumberFormat="1" applyFont="1" applyFill="1" applyBorder="1" applyAlignment="1">
      <alignment vertical="top" wrapText="1"/>
    </xf>
    <xf numFmtId="0" fontId="6" fillId="0" borderId="6" xfId="2" applyFont="1" applyFill="1" applyBorder="1" applyAlignment="1">
      <alignment vertical="top" wrapText="1"/>
    </xf>
    <xf numFmtId="0" fontId="7" fillId="0" borderId="0" xfId="0" applyFont="1"/>
    <xf numFmtId="0" fontId="8" fillId="0" borderId="0" xfId="0" applyFont="1"/>
    <xf numFmtId="164" fontId="4" fillId="0" borderId="8" xfId="1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right" vertical="top" wrapText="1"/>
    </xf>
    <xf numFmtId="0" fontId="3" fillId="8" borderId="10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165" fontId="3" fillId="3" borderId="10" xfId="0" applyNumberFormat="1" applyFont="1" applyFill="1" applyBorder="1" applyAlignment="1">
      <alignment horizontal="center" vertical="top" wrapText="1"/>
    </xf>
    <xf numFmtId="165" fontId="3" fillId="5" borderId="10" xfId="0" applyNumberFormat="1" applyFont="1" applyFill="1" applyBorder="1" applyAlignment="1">
      <alignment horizontal="center" vertical="top" wrapText="1"/>
    </xf>
    <xf numFmtId="6" fontId="9" fillId="3" borderId="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vertical="top" wrapText="1"/>
    </xf>
    <xf numFmtId="164" fontId="4" fillId="0" borderId="2" xfId="1" applyNumberFormat="1" applyFont="1" applyFill="1" applyBorder="1" applyAlignment="1">
      <alignment vertical="top" wrapText="1"/>
    </xf>
    <xf numFmtId="0" fontId="0" fillId="0" borderId="6" xfId="0" applyBorder="1"/>
    <xf numFmtId="0" fontId="4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1DAD-B965-462B-9FE6-2EF3084DF84F}">
  <sheetPr>
    <pageSetUpPr fitToPage="1"/>
  </sheetPr>
  <dimension ref="A1:N37"/>
  <sheetViews>
    <sheetView tabSelected="1" zoomScale="55" zoomScaleNormal="55" workbookViewId="0">
      <selection activeCell="E13" sqref="E13"/>
    </sheetView>
  </sheetViews>
  <sheetFormatPr defaultRowHeight="15" x14ac:dyDescent="0.25"/>
  <cols>
    <col min="1" max="1" width="18.42578125" customWidth="1"/>
    <col min="2" max="2" width="46.5703125" customWidth="1"/>
    <col min="3" max="3" width="20.85546875" customWidth="1"/>
    <col min="4" max="4" width="50.140625" customWidth="1"/>
    <col min="5" max="14" width="18.5703125" customWidth="1"/>
  </cols>
  <sheetData>
    <row r="1" spans="1:14" ht="27" thickBot="1" x14ac:dyDescent="0.45">
      <c r="A1" s="50" t="s">
        <v>169</v>
      </c>
      <c r="B1" s="50"/>
      <c r="E1" s="54" t="s">
        <v>121</v>
      </c>
      <c r="F1" s="55" t="s">
        <v>122</v>
      </c>
      <c r="G1" s="56" t="s">
        <v>123</v>
      </c>
      <c r="H1" s="57" t="s">
        <v>117</v>
      </c>
      <c r="I1" s="58" t="s">
        <v>118</v>
      </c>
    </row>
    <row r="2" spans="1:14" ht="38.25" thickBot="1" x14ac:dyDescent="0.3">
      <c r="A2" s="1" t="s">
        <v>0</v>
      </c>
      <c r="B2" s="27" t="s">
        <v>1</v>
      </c>
      <c r="C2" s="27" t="s">
        <v>2</v>
      </c>
      <c r="D2" s="27" t="s">
        <v>3</v>
      </c>
      <c r="E2" s="60" t="s">
        <v>5</v>
      </c>
      <c r="F2" s="60" t="s">
        <v>6</v>
      </c>
      <c r="G2" s="60" t="s">
        <v>7</v>
      </c>
      <c r="H2" s="60" t="s">
        <v>8</v>
      </c>
      <c r="I2" s="60" t="s">
        <v>9</v>
      </c>
      <c r="J2" s="60" t="s">
        <v>10</v>
      </c>
      <c r="K2" s="60" t="s">
        <v>11</v>
      </c>
      <c r="L2" s="60" t="s">
        <v>12</v>
      </c>
      <c r="M2" s="60" t="s">
        <v>13</v>
      </c>
      <c r="N2" s="61" t="s">
        <v>14</v>
      </c>
    </row>
    <row r="3" spans="1:14" ht="75" x14ac:dyDescent="0.25">
      <c r="A3" s="4" t="s">
        <v>15</v>
      </c>
      <c r="B3" s="4" t="s">
        <v>16</v>
      </c>
      <c r="C3" s="4"/>
      <c r="D3" s="4" t="s">
        <v>17</v>
      </c>
      <c r="E3" s="59">
        <v>150257</v>
      </c>
      <c r="F3" s="59">
        <v>7267</v>
      </c>
      <c r="G3" s="59">
        <v>11764</v>
      </c>
      <c r="H3" s="59">
        <v>136545</v>
      </c>
      <c r="I3" s="59">
        <v>119815</v>
      </c>
      <c r="J3" s="59">
        <v>53722</v>
      </c>
      <c r="K3" s="59">
        <v>68053</v>
      </c>
      <c r="L3" s="59">
        <v>63020</v>
      </c>
      <c r="M3" s="59">
        <v>228486</v>
      </c>
      <c r="N3" s="59">
        <v>94456</v>
      </c>
    </row>
    <row r="4" spans="1:14" ht="37.5" x14ac:dyDescent="0.25">
      <c r="A4" s="5" t="s">
        <v>15</v>
      </c>
      <c r="B4" s="5" t="s">
        <v>18</v>
      </c>
      <c r="C4" s="5" t="s">
        <v>19</v>
      </c>
      <c r="D4" s="5" t="s">
        <v>20</v>
      </c>
      <c r="E4" s="6">
        <v>80000</v>
      </c>
      <c r="F4" s="6">
        <v>80000</v>
      </c>
      <c r="G4" s="6">
        <v>80000</v>
      </c>
      <c r="H4" s="6">
        <v>80000</v>
      </c>
      <c r="I4" s="6">
        <v>80000</v>
      </c>
      <c r="J4" s="6">
        <v>80000</v>
      </c>
      <c r="K4" s="6">
        <v>80000</v>
      </c>
      <c r="L4" s="6">
        <v>80000</v>
      </c>
      <c r="M4" s="6">
        <v>80000</v>
      </c>
      <c r="N4" s="6">
        <v>80000</v>
      </c>
    </row>
    <row r="5" spans="1:14" ht="56.25" x14ac:dyDescent="0.25">
      <c r="A5" s="5" t="s">
        <v>21</v>
      </c>
      <c r="B5" s="5" t="s">
        <v>22</v>
      </c>
      <c r="C5" s="5" t="s">
        <v>23</v>
      </c>
      <c r="D5" s="5" t="s">
        <v>24</v>
      </c>
      <c r="E5" s="11">
        <v>50000</v>
      </c>
      <c r="F5" s="9"/>
      <c r="G5" s="9"/>
      <c r="H5" s="12" t="s">
        <v>25</v>
      </c>
      <c r="I5" s="13"/>
      <c r="J5" s="9"/>
      <c r="K5" s="9"/>
      <c r="L5" s="13"/>
      <c r="M5" s="5"/>
      <c r="N5" s="14"/>
    </row>
    <row r="6" spans="1:14" ht="56.25" x14ac:dyDescent="0.25">
      <c r="A6" s="8" t="s">
        <v>21</v>
      </c>
      <c r="B6" s="8" t="s">
        <v>26</v>
      </c>
      <c r="C6" s="8" t="s">
        <v>23</v>
      </c>
      <c r="D6" s="8" t="s">
        <v>27</v>
      </c>
      <c r="E6" s="12" t="s">
        <v>25</v>
      </c>
      <c r="F6" s="9"/>
      <c r="G6" s="13"/>
      <c r="H6" s="13"/>
      <c r="I6" s="13"/>
      <c r="J6" s="9"/>
      <c r="K6" s="9"/>
      <c r="L6" s="13"/>
      <c r="M6" s="5"/>
      <c r="N6" s="14"/>
    </row>
    <row r="7" spans="1:14" ht="56.25" x14ac:dyDescent="0.25">
      <c r="A7" s="5" t="s">
        <v>28</v>
      </c>
      <c r="B7" s="5" t="s">
        <v>29</v>
      </c>
      <c r="C7" s="5" t="s">
        <v>23</v>
      </c>
      <c r="D7" s="5" t="s">
        <v>30</v>
      </c>
      <c r="E7" s="11">
        <v>40000</v>
      </c>
      <c r="F7" s="12">
        <v>700000</v>
      </c>
      <c r="G7" s="13"/>
      <c r="H7" s="13"/>
      <c r="I7" s="13"/>
      <c r="J7" s="13"/>
      <c r="K7" s="13"/>
      <c r="L7" s="13"/>
      <c r="M7" s="5"/>
      <c r="N7" s="14"/>
    </row>
    <row r="8" spans="1:14" ht="75" x14ac:dyDescent="0.25">
      <c r="A8" s="5" t="s">
        <v>28</v>
      </c>
      <c r="B8" s="5" t="s">
        <v>31</v>
      </c>
      <c r="C8" s="5" t="s">
        <v>23</v>
      </c>
      <c r="D8" s="5" t="s">
        <v>32</v>
      </c>
      <c r="E8" s="9"/>
      <c r="F8" s="9"/>
      <c r="G8" s="9"/>
      <c r="H8" s="11">
        <v>50000</v>
      </c>
      <c r="I8" s="9"/>
      <c r="J8" s="12">
        <v>1000000</v>
      </c>
      <c r="K8" s="13"/>
      <c r="L8" s="13"/>
      <c r="M8" s="5"/>
      <c r="N8" s="14"/>
    </row>
    <row r="9" spans="1:14" ht="37.5" x14ac:dyDescent="0.25">
      <c r="A9" s="5" t="s">
        <v>33</v>
      </c>
      <c r="B9" s="5" t="s">
        <v>34</v>
      </c>
      <c r="C9" s="5" t="s">
        <v>35</v>
      </c>
      <c r="D9" s="5" t="s">
        <v>36</v>
      </c>
      <c r="E9" s="12">
        <v>100000</v>
      </c>
      <c r="F9" s="9"/>
      <c r="G9" s="13"/>
      <c r="H9" s="13"/>
      <c r="I9" s="13"/>
      <c r="J9" s="13"/>
      <c r="K9" s="13"/>
      <c r="L9" s="13"/>
      <c r="M9" s="5"/>
      <c r="N9" s="14"/>
    </row>
    <row r="10" spans="1:14" ht="56.25" x14ac:dyDescent="0.25">
      <c r="A10" s="5" t="s">
        <v>21</v>
      </c>
      <c r="B10" s="5" t="s">
        <v>37</v>
      </c>
      <c r="C10" s="5" t="s">
        <v>38</v>
      </c>
      <c r="D10" s="5" t="s">
        <v>39</v>
      </c>
      <c r="E10" s="11">
        <v>50000</v>
      </c>
      <c r="F10" s="9"/>
      <c r="G10" s="12">
        <v>650000</v>
      </c>
      <c r="H10" s="9"/>
      <c r="I10" s="13"/>
      <c r="J10" s="13"/>
      <c r="K10" s="13"/>
      <c r="L10" s="13"/>
      <c r="M10" s="5"/>
      <c r="N10" s="14"/>
    </row>
    <row r="11" spans="1:14" ht="75" x14ac:dyDescent="0.25">
      <c r="A11" s="8" t="s">
        <v>40</v>
      </c>
      <c r="B11" s="8" t="s">
        <v>41</v>
      </c>
      <c r="C11" s="8" t="s">
        <v>42</v>
      </c>
      <c r="D11" s="8" t="s">
        <v>43</v>
      </c>
      <c r="E11" s="11">
        <v>30000</v>
      </c>
      <c r="F11" s="12" t="s">
        <v>44</v>
      </c>
      <c r="G11" s="13"/>
      <c r="H11" s="13"/>
      <c r="I11" s="13"/>
      <c r="J11" s="13"/>
      <c r="K11" s="13"/>
      <c r="L11" s="13"/>
      <c r="M11" s="5"/>
      <c r="N11" s="14"/>
    </row>
    <row r="12" spans="1:14" ht="56.25" x14ac:dyDescent="0.25">
      <c r="A12" s="5" t="s">
        <v>40</v>
      </c>
      <c r="B12" s="62" t="s">
        <v>46</v>
      </c>
      <c r="C12" s="5" t="s">
        <v>47</v>
      </c>
      <c r="D12" s="5" t="s">
        <v>48</v>
      </c>
      <c r="E12" s="12" t="s">
        <v>49</v>
      </c>
      <c r="F12" s="13"/>
      <c r="G12" s="13"/>
      <c r="H12" s="13"/>
      <c r="I12" s="13"/>
      <c r="J12" s="13"/>
      <c r="K12" s="13"/>
      <c r="L12" s="13"/>
      <c r="M12" s="5"/>
      <c r="N12" s="14"/>
    </row>
    <row r="13" spans="1:14" ht="18.75" x14ac:dyDescent="0.25">
      <c r="A13" s="5"/>
      <c r="B13" s="5" t="s">
        <v>50</v>
      </c>
      <c r="C13" s="5"/>
      <c r="D13" s="5" t="s">
        <v>51</v>
      </c>
      <c r="E13" s="11">
        <v>120000</v>
      </c>
      <c r="F13" s="13"/>
      <c r="G13" s="13"/>
      <c r="H13" s="13"/>
      <c r="I13" s="13"/>
      <c r="J13" s="13"/>
      <c r="K13" s="13"/>
      <c r="L13" s="13"/>
      <c r="M13" s="5"/>
      <c r="N13" s="14"/>
    </row>
    <row r="14" spans="1:14" ht="93.75" x14ac:dyDescent="0.25">
      <c r="A14" s="5" t="s">
        <v>52</v>
      </c>
      <c r="B14" s="5" t="s">
        <v>53</v>
      </c>
      <c r="C14" s="5" t="s">
        <v>54</v>
      </c>
      <c r="D14" s="5" t="s">
        <v>55</v>
      </c>
      <c r="E14" s="9"/>
      <c r="F14" s="9"/>
      <c r="G14" s="9"/>
      <c r="H14" s="13"/>
      <c r="I14" s="13"/>
      <c r="J14" s="13"/>
      <c r="K14" s="13"/>
      <c r="L14" s="13"/>
      <c r="M14" s="5"/>
      <c r="N14" s="14"/>
    </row>
    <row r="15" spans="1:14" ht="37.5" x14ac:dyDescent="0.25">
      <c r="A15" s="5" t="s">
        <v>56</v>
      </c>
      <c r="B15" s="5" t="s">
        <v>57</v>
      </c>
      <c r="C15" s="5" t="s">
        <v>45</v>
      </c>
      <c r="D15" s="5" t="s">
        <v>58</v>
      </c>
      <c r="E15" s="9"/>
      <c r="F15" s="12">
        <v>50000</v>
      </c>
      <c r="G15" s="9"/>
      <c r="H15" s="9"/>
      <c r="I15" s="13"/>
      <c r="J15" s="13"/>
      <c r="K15" s="13"/>
      <c r="L15" s="13"/>
      <c r="M15" s="5"/>
      <c r="N15" s="14"/>
    </row>
    <row r="16" spans="1:14" ht="56.25" x14ac:dyDescent="0.25">
      <c r="A16" s="5" t="s">
        <v>33</v>
      </c>
      <c r="B16" s="5" t="s">
        <v>59</v>
      </c>
      <c r="C16" s="5" t="s">
        <v>60</v>
      </c>
      <c r="D16" s="5" t="s">
        <v>61</v>
      </c>
      <c r="E16" s="9"/>
      <c r="F16" s="9"/>
      <c r="G16" s="11">
        <v>50000</v>
      </c>
      <c r="H16" s="12">
        <v>250000</v>
      </c>
      <c r="I16" s="13"/>
      <c r="J16" s="13"/>
      <c r="K16" s="5"/>
      <c r="L16" s="5"/>
      <c r="M16" s="5"/>
      <c r="N16" s="14"/>
    </row>
    <row r="17" spans="1:14" ht="75" x14ac:dyDescent="0.25">
      <c r="A17" s="5" t="s">
        <v>62</v>
      </c>
      <c r="B17" s="5" t="s">
        <v>63</v>
      </c>
      <c r="C17" s="5" t="s">
        <v>23</v>
      </c>
      <c r="D17" s="5" t="s">
        <v>64</v>
      </c>
      <c r="E17" s="9"/>
      <c r="F17" s="11">
        <v>40000</v>
      </c>
      <c r="G17" s="12">
        <v>200000</v>
      </c>
      <c r="H17" s="65"/>
      <c r="I17" s="9"/>
      <c r="J17" s="13"/>
      <c r="K17" s="5"/>
      <c r="L17" s="5"/>
      <c r="M17" s="5"/>
      <c r="N17" s="14"/>
    </row>
    <row r="18" spans="1:14" ht="112.5" x14ac:dyDescent="0.25">
      <c r="A18" s="8" t="s">
        <v>56</v>
      </c>
      <c r="B18" s="8" t="s">
        <v>65</v>
      </c>
      <c r="C18" s="8" t="s">
        <v>42</v>
      </c>
      <c r="D18" s="8" t="s">
        <v>66</v>
      </c>
      <c r="E18" s="11" t="s">
        <v>49</v>
      </c>
      <c r="F18" s="9"/>
      <c r="G18" s="12" t="s">
        <v>67</v>
      </c>
      <c r="H18" s="9"/>
      <c r="I18" s="9"/>
      <c r="J18" s="13"/>
      <c r="K18" s="13"/>
      <c r="L18" s="9"/>
      <c r="M18" s="13"/>
      <c r="N18" s="13"/>
    </row>
    <row r="19" spans="1:14" ht="112.5" x14ac:dyDescent="0.25">
      <c r="A19" s="5" t="s">
        <v>21</v>
      </c>
      <c r="B19" s="5" t="s">
        <v>68</v>
      </c>
      <c r="C19" s="5" t="s">
        <v>69</v>
      </c>
      <c r="D19" s="5" t="s">
        <v>70</v>
      </c>
      <c r="E19" s="13"/>
      <c r="F19" s="9"/>
      <c r="G19" s="9"/>
      <c r="H19" s="9"/>
      <c r="I19" s="9"/>
      <c r="J19" s="9"/>
      <c r="K19" s="13"/>
      <c r="L19" s="13"/>
      <c r="M19" s="11">
        <v>40000</v>
      </c>
      <c r="N19" s="12">
        <v>500000</v>
      </c>
    </row>
    <row r="20" spans="1:14" ht="37.5" x14ac:dyDescent="0.25">
      <c r="A20" s="5" t="s">
        <v>40</v>
      </c>
      <c r="B20" s="5" t="s">
        <v>71</v>
      </c>
      <c r="C20" s="5" t="s">
        <v>23</v>
      </c>
      <c r="D20" s="5" t="s">
        <v>72</v>
      </c>
      <c r="E20" s="9"/>
      <c r="F20" s="9"/>
      <c r="G20" s="11">
        <v>30000</v>
      </c>
      <c r="H20" s="12">
        <v>180000</v>
      </c>
      <c r="I20" s="9"/>
      <c r="J20" s="9"/>
      <c r="K20" s="13"/>
      <c r="L20" s="13"/>
      <c r="M20" s="5"/>
      <c r="N20" s="14"/>
    </row>
    <row r="21" spans="1:14" ht="75" x14ac:dyDescent="0.25">
      <c r="A21" s="8" t="s">
        <v>73</v>
      </c>
      <c r="B21" s="8" t="s">
        <v>74</v>
      </c>
      <c r="C21" s="53" t="s">
        <v>23</v>
      </c>
      <c r="D21" s="8" t="s">
        <v>75</v>
      </c>
      <c r="E21" s="9"/>
      <c r="F21" s="9"/>
      <c r="G21" s="11">
        <v>50000</v>
      </c>
      <c r="H21" s="12" t="s">
        <v>44</v>
      </c>
      <c r="I21" s="9"/>
      <c r="J21" s="9"/>
      <c r="K21" s="5"/>
      <c r="L21" s="5"/>
      <c r="M21" s="5"/>
      <c r="N21" s="14"/>
    </row>
    <row r="22" spans="1:14" ht="56.25" x14ac:dyDescent="0.25">
      <c r="A22" s="5" t="s">
        <v>33</v>
      </c>
      <c r="B22" s="5" t="s">
        <v>76</v>
      </c>
      <c r="C22" s="5" t="s">
        <v>77</v>
      </c>
      <c r="D22" s="5" t="s">
        <v>78</v>
      </c>
      <c r="E22" s="9"/>
      <c r="F22" s="12">
        <v>150000</v>
      </c>
      <c r="G22" s="9"/>
      <c r="H22" s="9"/>
      <c r="I22" s="9"/>
      <c r="J22" s="13"/>
      <c r="K22" s="5"/>
      <c r="L22" s="5"/>
      <c r="M22" s="5"/>
      <c r="N22" s="14"/>
    </row>
    <row r="23" spans="1:14" ht="56.25" x14ac:dyDescent="0.25">
      <c r="A23" s="5" t="s">
        <v>79</v>
      </c>
      <c r="B23" s="5" t="s">
        <v>80</v>
      </c>
      <c r="C23" s="5" t="s">
        <v>77</v>
      </c>
      <c r="D23" s="5" t="s">
        <v>81</v>
      </c>
      <c r="E23" s="9"/>
      <c r="F23" s="65"/>
      <c r="G23" s="11">
        <v>40000</v>
      </c>
      <c r="H23" s="12">
        <v>200000</v>
      </c>
      <c r="I23" s="9"/>
      <c r="J23" s="13"/>
      <c r="K23" s="5"/>
      <c r="L23" s="5"/>
      <c r="M23" s="5"/>
      <c r="N23" s="14"/>
    </row>
    <row r="24" spans="1:14" ht="37.5" x14ac:dyDescent="0.25">
      <c r="A24" s="5" t="s">
        <v>82</v>
      </c>
      <c r="B24" s="5" t="s">
        <v>83</v>
      </c>
      <c r="C24" s="5" t="s">
        <v>23</v>
      </c>
      <c r="D24" s="5" t="s">
        <v>84</v>
      </c>
      <c r="E24" s="13"/>
      <c r="F24" s="9"/>
      <c r="G24" s="9"/>
      <c r="H24" s="12">
        <v>150000</v>
      </c>
      <c r="I24" s="13"/>
      <c r="J24" s="9"/>
      <c r="K24" s="13"/>
      <c r="L24" s="13"/>
      <c r="M24" s="5"/>
      <c r="N24" s="5"/>
    </row>
    <row r="25" spans="1:14" ht="56.25" x14ac:dyDescent="0.25">
      <c r="A25" s="5" t="s">
        <v>28</v>
      </c>
      <c r="B25" s="5" t="s">
        <v>85</v>
      </c>
      <c r="C25" s="5" t="s">
        <v>23</v>
      </c>
      <c r="D25" s="5" t="s">
        <v>86</v>
      </c>
      <c r="E25" s="9"/>
      <c r="F25" s="13"/>
      <c r="G25" s="9"/>
      <c r="H25" s="9"/>
      <c r="I25" s="9"/>
      <c r="J25" s="9"/>
      <c r="K25" s="9"/>
      <c r="L25" s="11">
        <v>50000</v>
      </c>
      <c r="M25" s="12">
        <v>700000</v>
      </c>
      <c r="N25" s="5"/>
    </row>
    <row r="26" spans="1:14" ht="56.25" x14ac:dyDescent="0.25">
      <c r="A26" s="5" t="s">
        <v>87</v>
      </c>
      <c r="B26" s="5" t="s">
        <v>88</v>
      </c>
      <c r="C26" s="5" t="s">
        <v>69</v>
      </c>
      <c r="D26" s="5" t="s">
        <v>89</v>
      </c>
      <c r="E26" s="13"/>
      <c r="F26" s="9"/>
      <c r="G26" s="9"/>
      <c r="H26" s="9"/>
      <c r="I26" s="9"/>
      <c r="J26" s="9"/>
      <c r="K26" s="9"/>
      <c r="L26" s="9"/>
      <c r="M26" s="11">
        <v>40000</v>
      </c>
      <c r="N26" s="12">
        <v>350000</v>
      </c>
    </row>
    <row r="27" spans="1:14" ht="56.25" x14ac:dyDescent="0.25">
      <c r="A27" s="5" t="s">
        <v>33</v>
      </c>
      <c r="B27" s="5" t="s">
        <v>90</v>
      </c>
      <c r="C27" s="5" t="s">
        <v>69</v>
      </c>
      <c r="D27" s="5" t="s">
        <v>91</v>
      </c>
      <c r="E27" s="5"/>
      <c r="F27" s="5"/>
      <c r="G27" s="13"/>
      <c r="H27" s="13"/>
      <c r="I27" s="13"/>
      <c r="J27" s="13"/>
      <c r="K27" s="11">
        <v>80000</v>
      </c>
      <c r="L27" s="12">
        <v>1000000</v>
      </c>
      <c r="M27" s="5"/>
      <c r="N27" s="5"/>
    </row>
    <row r="28" spans="1:14" ht="75" x14ac:dyDescent="0.25">
      <c r="A28" s="5" t="s">
        <v>33</v>
      </c>
      <c r="B28" s="5" t="s">
        <v>92</v>
      </c>
      <c r="C28" s="5" t="s">
        <v>93</v>
      </c>
      <c r="D28" s="5" t="s">
        <v>94</v>
      </c>
      <c r="E28" s="13"/>
      <c r="F28" s="13"/>
      <c r="G28" s="13"/>
      <c r="H28" s="9"/>
      <c r="I28" s="9"/>
      <c r="J28" s="9"/>
      <c r="K28" s="9"/>
      <c r="L28" s="5"/>
      <c r="M28" s="11">
        <v>80000</v>
      </c>
      <c r="N28" s="9"/>
    </row>
    <row r="29" spans="1:14" ht="75" x14ac:dyDescent="0.25">
      <c r="A29" s="5" t="s">
        <v>40</v>
      </c>
      <c r="B29" s="5" t="s">
        <v>95</v>
      </c>
      <c r="C29" s="5" t="s">
        <v>96</v>
      </c>
      <c r="D29" s="5" t="s">
        <v>97</v>
      </c>
      <c r="E29" s="11">
        <v>120000</v>
      </c>
      <c r="F29" s="9"/>
      <c r="G29" s="9"/>
      <c r="H29" s="9"/>
      <c r="I29" s="6">
        <v>900000</v>
      </c>
      <c r="J29" s="9"/>
      <c r="K29" s="13"/>
      <c r="L29" s="9"/>
      <c r="M29" s="9"/>
      <c r="N29" s="9"/>
    </row>
    <row r="30" spans="1:14" ht="56.25" x14ac:dyDescent="0.25">
      <c r="A30" s="5" t="s">
        <v>98</v>
      </c>
      <c r="B30" s="5" t="s">
        <v>99</v>
      </c>
      <c r="C30" s="5" t="s">
        <v>100</v>
      </c>
      <c r="D30" s="5" t="s">
        <v>101</v>
      </c>
      <c r="E30" s="13"/>
      <c r="F30" s="13"/>
      <c r="G30" s="9"/>
      <c r="H30" s="9"/>
      <c r="I30" s="9"/>
      <c r="J30" s="9"/>
      <c r="K30" s="9"/>
      <c r="L30" s="13"/>
      <c r="M30" s="11">
        <v>50000</v>
      </c>
      <c r="N30" s="12">
        <v>300000</v>
      </c>
    </row>
    <row r="31" spans="1:14" ht="93.75" x14ac:dyDescent="0.25">
      <c r="A31" s="5" t="s">
        <v>87</v>
      </c>
      <c r="B31" s="5" t="s">
        <v>119</v>
      </c>
      <c r="C31" s="5" t="s">
        <v>100</v>
      </c>
      <c r="D31" s="5" t="s">
        <v>102</v>
      </c>
      <c r="E31" s="6">
        <v>300000</v>
      </c>
      <c r="F31" s="13"/>
      <c r="G31" s="9"/>
      <c r="H31" s="9"/>
      <c r="I31" s="9"/>
      <c r="J31" s="9"/>
      <c r="K31" s="9"/>
      <c r="L31" s="13"/>
      <c r="M31" s="5"/>
      <c r="N31" s="5"/>
    </row>
    <row r="32" spans="1:14" ht="93.75" x14ac:dyDescent="0.25">
      <c r="A32" s="5" t="s">
        <v>103</v>
      </c>
      <c r="B32" s="5" t="s">
        <v>104</v>
      </c>
      <c r="C32" s="5" t="s">
        <v>170</v>
      </c>
      <c r="D32" s="5" t="s">
        <v>105</v>
      </c>
      <c r="E32" s="13"/>
      <c r="F32" s="11">
        <v>50000</v>
      </c>
      <c r="G32" s="9"/>
      <c r="H32" s="12">
        <v>100000</v>
      </c>
      <c r="I32" s="9"/>
      <c r="J32" s="9"/>
      <c r="K32" s="9"/>
      <c r="L32" s="13"/>
      <c r="M32" s="5"/>
      <c r="N32" s="5"/>
    </row>
    <row r="33" spans="1:14" ht="72" x14ac:dyDescent="0.25">
      <c r="A33" s="48" t="s">
        <v>33</v>
      </c>
      <c r="B33" s="48" t="s">
        <v>106</v>
      </c>
      <c r="C33" s="5" t="s">
        <v>170</v>
      </c>
      <c r="D33" s="48" t="s">
        <v>107</v>
      </c>
      <c r="E33" s="9"/>
      <c r="F33" s="13"/>
      <c r="G33" s="9"/>
      <c r="H33" s="9"/>
      <c r="I33" s="9"/>
      <c r="J33" s="11">
        <v>80000</v>
      </c>
      <c r="K33" s="6">
        <v>1000000</v>
      </c>
      <c r="L33" s="13"/>
      <c r="M33" s="5"/>
      <c r="N33" s="5"/>
    </row>
    <row r="34" spans="1:14" ht="108" x14ac:dyDescent="0.25">
      <c r="A34" s="48" t="s">
        <v>108</v>
      </c>
      <c r="B34" s="48" t="s">
        <v>109</v>
      </c>
      <c r="C34" s="5" t="s">
        <v>170</v>
      </c>
      <c r="D34" s="48" t="s">
        <v>110</v>
      </c>
      <c r="E34" s="9"/>
      <c r="F34" s="13"/>
      <c r="G34" s="9"/>
      <c r="H34" s="9"/>
      <c r="I34" s="11">
        <v>80000</v>
      </c>
      <c r="J34" s="9"/>
      <c r="K34" s="12" t="s">
        <v>111</v>
      </c>
      <c r="L34" s="13"/>
      <c r="M34" s="5"/>
      <c r="N34" s="5"/>
    </row>
    <row r="35" spans="1:14" ht="72" x14ac:dyDescent="0.25">
      <c r="A35" s="48" t="s">
        <v>108</v>
      </c>
      <c r="B35" s="48" t="s">
        <v>112</v>
      </c>
      <c r="C35" s="5" t="s">
        <v>170</v>
      </c>
      <c r="D35" s="48" t="s">
        <v>107</v>
      </c>
      <c r="E35" s="9"/>
      <c r="F35" s="13"/>
      <c r="G35" s="9"/>
      <c r="H35" s="9"/>
      <c r="I35" s="9"/>
      <c r="J35" s="9"/>
      <c r="K35" s="9"/>
      <c r="L35" s="13"/>
      <c r="M35" s="11">
        <v>80000</v>
      </c>
      <c r="N35" s="12" t="s">
        <v>113</v>
      </c>
    </row>
    <row r="36" spans="1:14" ht="57" thickBot="1" x14ac:dyDescent="0.3">
      <c r="A36" s="5" t="s">
        <v>87</v>
      </c>
      <c r="B36" s="5" t="s">
        <v>114</v>
      </c>
      <c r="C36" s="5" t="s">
        <v>69</v>
      </c>
      <c r="D36" s="5" t="s">
        <v>115</v>
      </c>
      <c r="E36" s="13"/>
      <c r="F36" s="13"/>
      <c r="G36" s="9"/>
      <c r="H36" s="9"/>
      <c r="I36" s="9"/>
      <c r="J36" s="9"/>
      <c r="K36" s="11">
        <v>20000</v>
      </c>
      <c r="L36" s="12">
        <v>80000</v>
      </c>
      <c r="M36" s="5"/>
      <c r="N36" s="5"/>
    </row>
    <row r="37" spans="1:14" s="49" customFormat="1" ht="19.5" thickBot="1" x14ac:dyDescent="0.35">
      <c r="A37" s="5"/>
      <c r="B37" s="5"/>
      <c r="C37" s="5"/>
      <c r="D37" s="32"/>
      <c r="E37" s="63">
        <v>1040257.2</v>
      </c>
      <c r="F37" s="20">
        <v>1077266.574</v>
      </c>
      <c r="G37" s="20">
        <v>1111763.94912</v>
      </c>
      <c r="H37" s="20">
        <v>1146544.6168368</v>
      </c>
      <c r="I37" s="20">
        <v>1179815.225895504</v>
      </c>
      <c r="J37" s="20">
        <v>1213721.5473617762</v>
      </c>
      <c r="K37" s="20">
        <v>1248052.7213292811</v>
      </c>
      <c r="L37" s="20">
        <v>1273019.6340527716</v>
      </c>
      <c r="M37" s="20">
        <v>1298486.0021966703</v>
      </c>
      <c r="N37" s="64">
        <v>1324455.7222406035</v>
      </c>
    </row>
  </sheetData>
  <pageMargins left="0.7" right="0.7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E4912-C313-40FE-857D-C3B50BED2E84}">
  <sheetPr>
    <pageSetUpPr fitToPage="1"/>
  </sheetPr>
  <dimension ref="A1:P14"/>
  <sheetViews>
    <sheetView zoomScale="55" zoomScaleNormal="55" workbookViewId="0">
      <selection activeCell="X17" sqref="X17"/>
    </sheetView>
  </sheetViews>
  <sheetFormatPr defaultRowHeight="15" x14ac:dyDescent="0.25"/>
  <cols>
    <col min="1" max="1" width="45.85546875" bestFit="1" customWidth="1"/>
    <col min="2" max="2" width="19.140625" bestFit="1" customWidth="1"/>
    <col min="3" max="3" width="49.28515625" customWidth="1"/>
    <col min="4" max="5" width="14.42578125" hidden="1" customWidth="1"/>
    <col min="6" max="6" width="14.42578125" bestFit="1" customWidth="1"/>
    <col min="7" max="7" width="18.85546875" bestFit="1" customWidth="1"/>
    <col min="8" max="9" width="14.42578125" bestFit="1" customWidth="1"/>
    <col min="10" max="10" width="13.85546875" bestFit="1" customWidth="1"/>
    <col min="11" max="15" width="14.42578125" bestFit="1" customWidth="1"/>
    <col min="16" max="16" width="15.42578125" bestFit="1" customWidth="1"/>
  </cols>
  <sheetData>
    <row r="1" spans="1:16" ht="19.5" thickBot="1" x14ac:dyDescent="0.3">
      <c r="A1" s="66" t="s">
        <v>120</v>
      </c>
      <c r="B1" s="66"/>
      <c r="C1" s="66"/>
      <c r="D1" s="17"/>
      <c r="E1" s="10"/>
      <c r="F1" s="10"/>
      <c r="G1" s="21" t="s">
        <v>121</v>
      </c>
      <c r="H1" s="22" t="s">
        <v>122</v>
      </c>
      <c r="I1" s="23" t="s">
        <v>123</v>
      </c>
      <c r="J1" s="24" t="s">
        <v>117</v>
      </c>
      <c r="K1" s="25" t="s">
        <v>118</v>
      </c>
      <c r="L1" s="17"/>
      <c r="M1" s="17"/>
      <c r="N1" s="26"/>
      <c r="O1" s="17"/>
      <c r="P1" s="17"/>
    </row>
    <row r="2" spans="1:16" ht="19.5" thickBot="1" x14ac:dyDescent="0.3">
      <c r="A2" s="1" t="s">
        <v>1</v>
      </c>
      <c r="B2" s="27" t="s">
        <v>2</v>
      </c>
      <c r="C2" s="27" t="s">
        <v>3</v>
      </c>
      <c r="D2" s="1" t="s">
        <v>4</v>
      </c>
      <c r="E2" s="27" t="s">
        <v>124</v>
      </c>
      <c r="F2" s="27" t="s">
        <v>125</v>
      </c>
      <c r="G2" s="27" t="s">
        <v>126</v>
      </c>
      <c r="H2" s="27" t="s">
        <v>127</v>
      </c>
      <c r="I2" s="27" t="s">
        <v>128</v>
      </c>
      <c r="J2" s="27" t="s">
        <v>129</v>
      </c>
      <c r="K2" s="27" t="s">
        <v>130</v>
      </c>
      <c r="L2" s="27" t="s">
        <v>131</v>
      </c>
      <c r="M2" s="2" t="s">
        <v>132</v>
      </c>
      <c r="N2" s="28" t="s">
        <v>133</v>
      </c>
      <c r="O2" s="2" t="s">
        <v>134</v>
      </c>
      <c r="P2" s="2" t="s">
        <v>135</v>
      </c>
    </row>
    <row r="3" spans="1:16" ht="37.5" x14ac:dyDescent="0.25">
      <c r="A3" s="3" t="s">
        <v>136</v>
      </c>
      <c r="B3" s="4" t="s">
        <v>137</v>
      </c>
      <c r="C3" s="4" t="s">
        <v>138</v>
      </c>
      <c r="D3" s="29">
        <v>100000</v>
      </c>
      <c r="E3" s="30">
        <v>100000</v>
      </c>
      <c r="F3" s="30">
        <f t="shared" ref="F3:G6" si="0">E3*1.02</f>
        <v>102000</v>
      </c>
      <c r="G3" s="30">
        <f t="shared" si="0"/>
        <v>104040</v>
      </c>
      <c r="H3" s="30">
        <f t="shared" ref="H3:L3" si="1">G3*1.02</f>
        <v>106120.8</v>
      </c>
      <c r="I3" s="30">
        <f t="shared" si="1"/>
        <v>108243.216</v>
      </c>
      <c r="J3" s="30">
        <f t="shared" si="1"/>
        <v>110408.08032000001</v>
      </c>
      <c r="K3" s="30">
        <f t="shared" si="1"/>
        <v>112616.24192640001</v>
      </c>
      <c r="L3" s="30">
        <f t="shared" si="1"/>
        <v>114868.56676492801</v>
      </c>
      <c r="M3" s="31">
        <f>L3*1.02</f>
        <v>117165.93810022657</v>
      </c>
      <c r="N3" s="6">
        <f>M3*1.02</f>
        <v>119509.25686223111</v>
      </c>
      <c r="O3" s="6">
        <f>N3*1.02</f>
        <v>121899.44199947573</v>
      </c>
      <c r="P3" s="6">
        <v>124337</v>
      </c>
    </row>
    <row r="4" spans="1:16" ht="56.25" x14ac:dyDescent="0.25">
      <c r="A4" s="7" t="s">
        <v>139</v>
      </c>
      <c r="B4" s="5" t="s">
        <v>137</v>
      </c>
      <c r="C4" s="5" t="s">
        <v>140</v>
      </c>
      <c r="D4" s="33">
        <v>80000</v>
      </c>
      <c r="E4" s="6">
        <v>80000</v>
      </c>
      <c r="F4" s="6">
        <f t="shared" si="0"/>
        <v>81600</v>
      </c>
      <c r="G4" s="6">
        <f t="shared" si="0"/>
        <v>83232</v>
      </c>
      <c r="H4" s="6">
        <f t="shared" ref="H4:O7" si="2">G4*1.02</f>
        <v>84896.639999999999</v>
      </c>
      <c r="I4" s="6">
        <f t="shared" si="2"/>
        <v>86594.572799999994</v>
      </c>
      <c r="J4" s="6">
        <f t="shared" si="2"/>
        <v>88326.464255999992</v>
      </c>
      <c r="K4" s="6">
        <f t="shared" si="2"/>
        <v>90092.993541119999</v>
      </c>
      <c r="L4" s="6">
        <f t="shared" si="2"/>
        <v>91894.8534119424</v>
      </c>
      <c r="M4" s="34">
        <f t="shared" si="2"/>
        <v>93732.750480181247</v>
      </c>
      <c r="N4" s="6">
        <f t="shared" si="2"/>
        <v>95607.405489784869</v>
      </c>
      <c r="O4" s="6">
        <f t="shared" si="2"/>
        <v>97519.553599580569</v>
      </c>
      <c r="P4" s="6">
        <v>99470</v>
      </c>
    </row>
    <row r="5" spans="1:16" ht="37.5" x14ac:dyDescent="0.25">
      <c r="A5" s="7" t="s">
        <v>141</v>
      </c>
      <c r="B5" s="5" t="s">
        <v>116</v>
      </c>
      <c r="C5" s="5" t="s">
        <v>142</v>
      </c>
      <c r="D5" s="33">
        <v>80000</v>
      </c>
      <c r="E5" s="6">
        <v>80000</v>
      </c>
      <c r="F5" s="6">
        <f t="shared" si="0"/>
        <v>81600</v>
      </c>
      <c r="G5" s="6">
        <f t="shared" si="0"/>
        <v>83232</v>
      </c>
      <c r="H5" s="6">
        <f t="shared" si="2"/>
        <v>84896.639999999999</v>
      </c>
      <c r="I5" s="6">
        <f t="shared" si="2"/>
        <v>86594.572799999994</v>
      </c>
      <c r="J5" s="6">
        <f t="shared" si="2"/>
        <v>88326.464255999992</v>
      </c>
      <c r="K5" s="6">
        <f t="shared" si="2"/>
        <v>90092.993541119999</v>
      </c>
      <c r="L5" s="6">
        <f t="shared" si="2"/>
        <v>91894.8534119424</v>
      </c>
      <c r="M5" s="34">
        <f t="shared" si="2"/>
        <v>93732.750480181247</v>
      </c>
      <c r="N5" s="6">
        <f t="shared" si="2"/>
        <v>95607.405489784869</v>
      </c>
      <c r="O5" s="6">
        <f t="shared" si="2"/>
        <v>97519.553599580569</v>
      </c>
      <c r="P5" s="6">
        <v>99520</v>
      </c>
    </row>
    <row r="6" spans="1:16" ht="51" customHeight="1" x14ac:dyDescent="0.25">
      <c r="A6" s="7" t="s">
        <v>143</v>
      </c>
      <c r="B6" s="5" t="s">
        <v>144</v>
      </c>
      <c r="C6" s="5" t="s">
        <v>145</v>
      </c>
      <c r="D6" s="33">
        <v>60000</v>
      </c>
      <c r="E6" s="6">
        <v>60000</v>
      </c>
      <c r="F6" s="6">
        <f t="shared" si="0"/>
        <v>61200</v>
      </c>
      <c r="G6" s="6">
        <f t="shared" si="0"/>
        <v>62424</v>
      </c>
      <c r="H6" s="6">
        <f t="shared" si="2"/>
        <v>63672.480000000003</v>
      </c>
      <c r="I6" s="6">
        <f t="shared" si="2"/>
        <v>64945.929600000003</v>
      </c>
      <c r="J6" s="6">
        <f t="shared" si="2"/>
        <v>66244.848192000005</v>
      </c>
      <c r="K6" s="6">
        <f t="shared" si="2"/>
        <v>67569.745155840006</v>
      </c>
      <c r="L6" s="6">
        <f t="shared" si="2"/>
        <v>68921.140058956807</v>
      </c>
      <c r="M6" s="34">
        <f t="shared" si="2"/>
        <v>70299.562860135949</v>
      </c>
      <c r="N6" s="6">
        <f t="shared" si="2"/>
        <v>71705.554117338674</v>
      </c>
      <c r="O6" s="6">
        <f t="shared" si="2"/>
        <v>73139.665199685449</v>
      </c>
      <c r="P6" s="6" t="s">
        <v>146</v>
      </c>
    </row>
    <row r="7" spans="1:16" ht="111.75" customHeight="1" x14ac:dyDescent="0.25">
      <c r="A7" s="5" t="s">
        <v>147</v>
      </c>
      <c r="B7" s="5" t="s">
        <v>116</v>
      </c>
      <c r="C7" s="5" t="s">
        <v>148</v>
      </c>
      <c r="D7" s="51"/>
      <c r="E7" s="35"/>
      <c r="F7" s="6">
        <v>100000</v>
      </c>
      <c r="G7" s="6">
        <f>F7*1.02</f>
        <v>102000</v>
      </c>
      <c r="H7" s="6">
        <f t="shared" si="2"/>
        <v>104040</v>
      </c>
      <c r="I7" s="6">
        <f t="shared" si="2"/>
        <v>106120.8</v>
      </c>
      <c r="J7" s="6">
        <f t="shared" si="2"/>
        <v>108243.216</v>
      </c>
      <c r="K7" s="6">
        <f t="shared" si="2"/>
        <v>110408.08032000001</v>
      </c>
      <c r="L7" s="6">
        <f t="shared" si="2"/>
        <v>112616.24192640001</v>
      </c>
      <c r="M7" s="34">
        <f t="shared" si="2"/>
        <v>114868.56676492801</v>
      </c>
      <c r="N7" s="6">
        <f t="shared" si="2"/>
        <v>117165.93810022657</v>
      </c>
      <c r="O7" s="6">
        <f t="shared" si="2"/>
        <v>119509.25686223111</v>
      </c>
      <c r="P7" s="6">
        <v>121899</v>
      </c>
    </row>
    <row r="8" spans="1:16" ht="57.75" customHeight="1" x14ac:dyDescent="0.25">
      <c r="A8" s="5" t="s">
        <v>149</v>
      </c>
      <c r="B8" s="5" t="s">
        <v>150</v>
      </c>
      <c r="C8" s="5" t="s">
        <v>151</v>
      </c>
      <c r="D8" s="51"/>
      <c r="E8" s="35"/>
      <c r="F8" s="36">
        <v>40000</v>
      </c>
      <c r="G8" s="6">
        <v>200000</v>
      </c>
      <c r="H8" s="36">
        <f>F8*1.02</f>
        <v>40800</v>
      </c>
      <c r="I8" s="6">
        <f>G8*1.02</f>
        <v>204000</v>
      </c>
      <c r="J8" s="36">
        <f t="shared" ref="J8:M8" si="3">H8*1.02</f>
        <v>41616</v>
      </c>
      <c r="K8" s="6">
        <f t="shared" si="3"/>
        <v>208080</v>
      </c>
      <c r="L8" s="36">
        <f>J8*1.02</f>
        <v>42448.32</v>
      </c>
      <c r="M8" s="34">
        <f t="shared" si="3"/>
        <v>212241.6</v>
      </c>
      <c r="N8" s="36">
        <f>L8*1.02</f>
        <v>43297.286399999997</v>
      </c>
      <c r="O8" s="6">
        <f>M8*1.02</f>
        <v>216486.432</v>
      </c>
      <c r="P8" s="6">
        <v>220816</v>
      </c>
    </row>
    <row r="9" spans="1:16" ht="75" x14ac:dyDescent="0.25">
      <c r="A9" s="16" t="s">
        <v>152</v>
      </c>
      <c r="B9" s="16" t="s">
        <v>153</v>
      </c>
      <c r="C9" s="16" t="s">
        <v>154</v>
      </c>
      <c r="D9" s="52"/>
      <c r="E9" s="13"/>
      <c r="F9" s="11" t="s">
        <v>155</v>
      </c>
      <c r="G9" s="12" t="s">
        <v>156</v>
      </c>
      <c r="H9" s="13"/>
      <c r="I9" s="13"/>
      <c r="J9" s="13"/>
      <c r="K9" s="13"/>
      <c r="L9" s="13"/>
      <c r="M9" s="38"/>
      <c r="N9" s="13"/>
      <c r="O9" s="14"/>
      <c r="P9" s="14"/>
    </row>
    <row r="10" spans="1:16" ht="54" customHeight="1" x14ac:dyDescent="0.25">
      <c r="A10" s="5" t="s">
        <v>157</v>
      </c>
      <c r="B10" s="5" t="s">
        <v>116</v>
      </c>
      <c r="C10" s="5" t="s">
        <v>158</v>
      </c>
      <c r="D10" s="52"/>
      <c r="E10" s="13"/>
      <c r="F10" s="11"/>
      <c r="G10" s="12">
        <v>50000</v>
      </c>
      <c r="H10" s="13"/>
      <c r="I10" s="13"/>
      <c r="J10" s="13"/>
      <c r="K10" s="13"/>
      <c r="L10" s="13"/>
      <c r="M10" s="38"/>
      <c r="N10" s="13"/>
      <c r="O10" s="14"/>
      <c r="P10" s="14"/>
    </row>
    <row r="11" spans="1:16" ht="51" customHeight="1" x14ac:dyDescent="0.25">
      <c r="A11" s="5" t="s">
        <v>159</v>
      </c>
      <c r="B11" s="5" t="s">
        <v>160</v>
      </c>
      <c r="C11" s="5" t="s">
        <v>161</v>
      </c>
      <c r="D11" s="52"/>
      <c r="E11" s="13"/>
      <c r="F11" s="13"/>
      <c r="G11" s="13"/>
      <c r="H11" s="13"/>
      <c r="I11" s="11">
        <v>10000</v>
      </c>
      <c r="J11" s="12">
        <v>100000</v>
      </c>
      <c r="K11" s="13"/>
      <c r="L11" s="13"/>
      <c r="M11" s="38"/>
      <c r="N11" s="13"/>
      <c r="O11" s="14"/>
      <c r="P11" s="14"/>
    </row>
    <row r="12" spans="1:16" ht="93.75" customHeight="1" x14ac:dyDescent="0.25">
      <c r="A12" s="15" t="s">
        <v>162</v>
      </c>
      <c r="B12" s="16" t="s">
        <v>163</v>
      </c>
      <c r="C12" s="16" t="s">
        <v>164</v>
      </c>
      <c r="D12" s="37"/>
      <c r="E12" s="13"/>
      <c r="F12" s="13"/>
      <c r="G12" s="13"/>
      <c r="H12" s="12" t="s">
        <v>117</v>
      </c>
      <c r="I12" s="13"/>
      <c r="J12" s="13"/>
      <c r="K12" s="13"/>
      <c r="L12" s="13"/>
      <c r="M12" s="38"/>
      <c r="N12" s="13"/>
      <c r="O12" s="14"/>
      <c r="P12" s="14"/>
    </row>
    <row r="13" spans="1:16" ht="94.5" thickBot="1" x14ac:dyDescent="0.3">
      <c r="A13" s="18" t="s">
        <v>165</v>
      </c>
      <c r="B13" s="19" t="s">
        <v>163</v>
      </c>
      <c r="C13" s="19" t="s">
        <v>166</v>
      </c>
      <c r="D13" s="40"/>
      <c r="E13" s="41"/>
      <c r="F13" s="41"/>
      <c r="G13" s="19"/>
      <c r="H13" s="41"/>
      <c r="I13" s="41"/>
      <c r="J13" s="41"/>
      <c r="K13" s="41"/>
      <c r="L13" s="42" t="s">
        <v>167</v>
      </c>
      <c r="M13" s="43" t="s">
        <v>168</v>
      </c>
      <c r="N13" s="39"/>
      <c r="O13" s="14"/>
      <c r="P13" s="14"/>
    </row>
    <row r="14" spans="1:16" ht="19.5" thickBot="1" x14ac:dyDescent="0.3">
      <c r="A14" s="17"/>
      <c r="B14" s="17"/>
      <c r="C14" s="17"/>
      <c r="D14" s="44">
        <f t="shared" ref="D14:O14" si="4">SUM(D3:D13)</f>
        <v>320000</v>
      </c>
      <c r="E14" s="45">
        <f t="shared" si="4"/>
        <v>320000</v>
      </c>
      <c r="F14" s="45">
        <f t="shared" si="4"/>
        <v>466400</v>
      </c>
      <c r="G14" s="45">
        <f t="shared" si="4"/>
        <v>684928</v>
      </c>
      <c r="H14" s="45">
        <f t="shared" si="4"/>
        <v>484426.56</v>
      </c>
      <c r="I14" s="45">
        <f t="shared" si="4"/>
        <v>666499.09119999991</v>
      </c>
      <c r="J14" s="45">
        <f t="shared" si="4"/>
        <v>603165.07302400004</v>
      </c>
      <c r="K14" s="45">
        <f t="shared" si="4"/>
        <v>678860.05448448006</v>
      </c>
      <c r="L14" s="45">
        <f t="shared" si="4"/>
        <v>522643.9755741696</v>
      </c>
      <c r="M14" s="46">
        <f t="shared" si="4"/>
        <v>702041.16868565301</v>
      </c>
      <c r="N14" s="47">
        <f t="shared" si="4"/>
        <v>542892.84645936615</v>
      </c>
      <c r="O14" s="47">
        <f t="shared" si="4"/>
        <v>726073.90326055349</v>
      </c>
      <c r="P14" s="47">
        <v>666042</v>
      </c>
    </row>
  </sheetData>
  <mergeCells count="1">
    <mergeCell ref="A1:C1"/>
  </mergeCell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Bike projects</vt:lpstr>
      <vt:lpstr>Ped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Griffiths</dc:creator>
  <cp:lastModifiedBy>Kris Kasmawan</cp:lastModifiedBy>
  <cp:lastPrinted>2022-03-11T06:37:16Z</cp:lastPrinted>
  <dcterms:created xsi:type="dcterms:W3CDTF">2022-03-03T04:10:19Z</dcterms:created>
  <dcterms:modified xsi:type="dcterms:W3CDTF">2022-04-11T23:52:16Z</dcterms:modified>
</cp:coreProperties>
</file>